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teams/PharmacyAppsYH/Shared Documents/Services/Enhanced Services/Calderdale_Kirklees/Minor Ailments/"/>
    </mc:Choice>
  </mc:AlternateContent>
  <xr:revisionPtr revIDLastSave="1286" documentId="8_{6449064E-E174-4E3B-8A8F-A0190C97D599}" xr6:coauthVersionLast="47" xr6:coauthVersionMax="47" xr10:uidLastSave="{E8E93E03-52CA-4390-878E-9DDB77598E27}"/>
  <bookViews>
    <workbookView xWindow="25080" yWindow="3180" windowWidth="17280" windowHeight="10755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D15" i="1"/>
  <c r="D16" i="1"/>
  <c r="D17" i="1"/>
  <c r="C56" i="1"/>
  <c r="D26" i="1"/>
  <c r="D27" i="1"/>
  <c r="D13" i="1" l="1"/>
  <c r="D40" i="1"/>
  <c r="D11" i="1"/>
  <c r="D12" i="1"/>
  <c r="D18" i="1"/>
  <c r="D19" i="1"/>
  <c r="D20" i="1"/>
  <c r="D21" i="1"/>
  <c r="D22" i="1"/>
  <c r="D23" i="1"/>
  <c r="D24" i="1"/>
  <c r="D25" i="1"/>
  <c r="D28" i="1"/>
  <c r="D29" i="1"/>
  <c r="D30" i="1"/>
  <c r="D31" i="1"/>
  <c r="D32" i="1"/>
  <c r="D33" i="1"/>
  <c r="D34" i="1"/>
  <c r="D35" i="1"/>
  <c r="D36" i="1"/>
  <c r="D37" i="1"/>
  <c r="D38" i="1"/>
  <c r="D39" i="1"/>
  <c r="D41" i="1"/>
  <c r="D42" i="1"/>
  <c r="D44" i="1"/>
  <c r="D45" i="1"/>
  <c r="D46" i="1"/>
  <c r="D47" i="1"/>
  <c r="D10" i="1"/>
  <c r="D48" i="1" l="1"/>
  <c r="C53" i="1" s="1"/>
  <c r="C54" i="1" l="1"/>
  <c r="C55" i="1" s="1"/>
  <c r="C58" i="1" s="1"/>
</calcChain>
</file>

<file path=xl/sharedStrings.xml><?xml version="1.0" encoding="utf-8"?>
<sst xmlns="http://schemas.openxmlformats.org/spreadsheetml/2006/main" count="73" uniqueCount="73">
  <si>
    <t>v. Aug-23</t>
  </si>
  <si>
    <t>Calderdale Minor Ailments Monthly Claim Form</t>
  </si>
  <si>
    <t>Pharmacy Name and Address:</t>
  </si>
  <si>
    <t>PPD number</t>
  </si>
  <si>
    <t>Month</t>
  </si>
  <si>
    <t>The following items were supplied for the month above:</t>
  </si>
  <si>
    <t>Product</t>
  </si>
  <si>
    <t>Cost Price</t>
  </si>
  <si>
    <t>Number of items dispensed</t>
  </si>
  <si>
    <t>Total cost</t>
  </si>
  <si>
    <t>Aciclovir 5% Cream (2g)</t>
  </si>
  <si>
    <t>Aspirin 300 mg Dispersible Tablets (32)</t>
  </si>
  <si>
    <t>Beclometasone Nasal Spray</t>
  </si>
  <si>
    <t>Cetirizine liquid 5mg/5ml (200ml)</t>
  </si>
  <si>
    <t>Cetrizine 10mg tablets (30)</t>
  </si>
  <si>
    <t>Chlorhexidine Gluconate 0.2% mouthwash (300ml)</t>
  </si>
  <si>
    <t>Chlorphenamine 4mg Tablets (28)</t>
  </si>
  <si>
    <t>Chlorphenamine Oral Solution 2mg/5ml (150ml) SF</t>
  </si>
  <si>
    <t>Choline Salicylate 8.7% oromucosal gel SF (15g)</t>
  </si>
  <si>
    <t>Clotrimazole 1% Cream (20g)</t>
  </si>
  <si>
    <t>Clotrimazole 500mg Pessary (1)</t>
  </si>
  <si>
    <t>Co-Magaldox Suspension</t>
  </si>
  <si>
    <t>Compound Alginate Liquid</t>
  </si>
  <si>
    <t>Crotamiton 10% Cream (30g)</t>
  </si>
  <si>
    <t>Fluconazole 150 mg Capsule (1)</t>
  </si>
  <si>
    <t>Hydrocortisone 1% Cream (15g)</t>
  </si>
  <si>
    <t>Hydrocortisone 2.5mg Oromucosal Pellets - (20)</t>
  </si>
  <si>
    <t>Ibuprofen Suspension 100mg/5ml (100ml)</t>
  </si>
  <si>
    <t>Ibuprofen tablets 200mg  (24)</t>
  </si>
  <si>
    <t>Ispaghula Husk 3.5g Sachets</t>
  </si>
  <si>
    <t>Loperamide 2mg Capsules (30)</t>
  </si>
  <si>
    <t>Loratadine 10mg tablets (30)</t>
  </si>
  <si>
    <t>Loratadine Syrup 5mg/5ml  (100ml)</t>
  </si>
  <si>
    <t>Magnesium Trisilicate Mixture (200ml)</t>
  </si>
  <si>
    <t>Mebendazole 100mg tablet (1)</t>
  </si>
  <si>
    <t>Mebendazole 100mg tablet (4)</t>
  </si>
  <si>
    <t>Miconazole 2% Cream (30g)</t>
  </si>
  <si>
    <t>Olive Oil Ear Drops</t>
  </si>
  <si>
    <t>Oral rehydration sachets (6)</t>
  </si>
  <si>
    <t>Paracetamol SF Suspension 120mg/5ml up to 200ml</t>
  </si>
  <si>
    <t>Paracetamol 500 mg Tablets (32)</t>
  </si>
  <si>
    <t>Paracetamol SF Suspension 250mg/5ml up to 200ml</t>
  </si>
  <si>
    <t>Paracetamol Soluble tabs 500mg  (24)</t>
  </si>
  <si>
    <t>Permethrin 5% cream (30g)</t>
  </si>
  <si>
    <r>
      <t xml:space="preserve">Senna 7.5mg Tablets </t>
    </r>
    <r>
      <rPr>
        <sz val="10"/>
        <rFont val="Arial"/>
        <family val="2"/>
      </rPr>
      <t>(20)</t>
    </r>
  </si>
  <si>
    <t>Sodium Bicarbonate 5% Ear drops</t>
  </si>
  <si>
    <t xml:space="preserve">Sodium Cromoglicate 2% Eye drops (10ml) </t>
  </si>
  <si>
    <t>Zinc and Castor Oil Ointment/Cream (100g)</t>
  </si>
  <si>
    <t>Total drug cost for the month</t>
  </si>
  <si>
    <t>Number</t>
  </si>
  <si>
    <t>Total (£)</t>
  </si>
  <si>
    <t>Total drugs cost for the month</t>
  </si>
  <si>
    <t>VAT</t>
  </si>
  <si>
    <t>Total (inc. VAT)</t>
  </si>
  <si>
    <r>
      <t xml:space="preserve">Consultations </t>
    </r>
    <r>
      <rPr>
        <b/>
        <sz val="12"/>
        <color theme="1"/>
        <rFont val="Arial"/>
        <family val="2"/>
      </rPr>
      <t>@ £3.75</t>
    </r>
  </si>
  <si>
    <t xml:space="preserve">DEDUCT prescription fees (if any) </t>
  </si>
  <si>
    <t xml:space="preserve">  </t>
  </si>
  <si>
    <t>TOTAL CLAIM FOR MONTH</t>
  </si>
  <si>
    <t>Declaration</t>
  </si>
  <si>
    <t xml:space="preserve">I claim payment for the provision of the Minor Ailment Service at the above named pharmacy. </t>
  </si>
  <si>
    <t>I certify this claim is accurate and the items supplied are in accordance with the Minor Ailment Service.</t>
  </si>
  <si>
    <t>I declare that the information given on this claim form is true and complete to the best of my knowledge.</t>
  </si>
  <si>
    <t>I understand that action may be taken against me if I make an incorrect claim.</t>
  </si>
  <si>
    <t>I consent to the disclosure of relevant information on this form for the purposes of fraud prevention, detection and investigation.</t>
  </si>
  <si>
    <t xml:space="preserve">I certify that the pharmacist _____________________________ (insert name) as named in the Locally Enhanced Service (LES) </t>
  </si>
  <si>
    <t xml:space="preserve">authorisation agreement is still in place and carrying out the duties as stated in the LES. </t>
  </si>
  <si>
    <t>I understand that NHS England must be immediately informed of any personnel changes that affect the LES agreement or provision of the service</t>
  </si>
  <si>
    <t>Please send this form at the end of each month to:</t>
  </si>
  <si>
    <t>Primary Care - Pharmacy</t>
  </si>
  <si>
    <t xml:space="preserve">NHS England and NHS Improvement  - North East and Yorkshire </t>
  </si>
  <si>
    <t>E-mail to: england.wyat-phes@nhs.net</t>
  </si>
  <si>
    <t>Signed…………………………………………………</t>
  </si>
  <si>
    <t>Date………………………….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</si>
</sst>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6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u/>
      <sz val="14"/>
      <color rgb="FF00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b/>
      <sz val="12"/>
      <name val="Arial"/>
      <family val="2"/>
    </font>
    <font>
      <sz val="5"/>
      <color rgb="FF000000"/>
      <name val="Arial"/>
      <family val="2"/>
    </font>
    <font>
      <b/>
      <sz val="8"/>
      <color rgb="FF0000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5"/>
      <color theme="1"/>
      <name val="Arial"/>
      <family val="2"/>
    </font>
    <font>
      <b/>
      <sz val="5"/>
      <color rgb="FF000000"/>
      <name val="Arial"/>
      <family val="2"/>
    </font>
    <font>
      <sz val="12"/>
      <color rgb="FF000080"/>
      <name val="Arial"/>
      <family val="2"/>
    </font>
    <font>
      <b/>
      <sz val="10"/>
      <color rgb="FF000000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26262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rgb="FF000000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3" fillId="0" borderId="1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4" fillId="2" borderId="6" xfId="0" applyFont="1" applyFill="1" applyBorder="1" applyAlignment="1">
      <alignment horizontal="justify" vertical="center" wrapText="1"/>
    </xf>
    <xf numFmtId="0" fontId="13" fillId="2" borderId="6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164" fontId="13" fillId="0" borderId="6" xfId="0" applyNumberFormat="1" applyFont="1" applyBorder="1" applyAlignment="1">
      <alignment horizontal="justify" vertical="center" wrapText="1"/>
    </xf>
    <xf numFmtId="164" fontId="14" fillId="0" borderId="6" xfId="0" applyNumberFormat="1" applyFont="1" applyBorder="1" applyAlignment="1">
      <alignment horizontal="justify" vertical="center" wrapText="1"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horizontal="justify" vertical="center"/>
    </xf>
    <xf numFmtId="0" fontId="24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164" fontId="25" fillId="0" borderId="4" xfId="0" applyNumberFormat="1" applyFont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top" wrapText="1"/>
    </xf>
    <xf numFmtId="0" fontId="14" fillId="3" borderId="4" xfId="0" applyFont="1" applyFill="1" applyBorder="1" applyAlignment="1">
      <alignment vertical="center" wrapText="1"/>
    </xf>
    <xf numFmtId="0" fontId="14" fillId="3" borderId="16" xfId="0" applyFont="1" applyFill="1" applyBorder="1" applyAlignment="1">
      <alignment vertical="center" wrapText="1"/>
    </xf>
    <xf numFmtId="0" fontId="2" fillId="4" borderId="0" xfId="0" applyFont="1" applyFill="1" applyAlignment="1">
      <alignment horizontal="left" vertical="center" indent="5"/>
    </xf>
    <xf numFmtId="0" fontId="0" fillId="4" borderId="0" xfId="0" applyFill="1"/>
    <xf numFmtId="17" fontId="23" fillId="4" borderId="0" xfId="0" applyNumberFormat="1" applyFont="1" applyFill="1"/>
    <xf numFmtId="0" fontId="13" fillId="4" borderId="6" xfId="0" applyFont="1" applyFill="1" applyBorder="1" applyAlignment="1">
      <alignment horizontal="justify" vertical="center" wrapText="1"/>
    </xf>
    <xf numFmtId="0" fontId="8" fillId="6" borderId="1" xfId="0" applyFont="1" applyFill="1" applyBorder="1" applyAlignment="1">
      <alignment wrapText="1"/>
    </xf>
    <xf numFmtId="17" fontId="5" fillId="3" borderId="6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vertical="top" wrapText="1"/>
    </xf>
    <xf numFmtId="0" fontId="0" fillId="3" borderId="15" xfId="0" applyFill="1" applyBorder="1" applyAlignment="1">
      <alignment vertical="top" wrapText="1"/>
    </xf>
    <xf numFmtId="0" fontId="21" fillId="3" borderId="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164" fontId="25" fillId="0" borderId="4" xfId="0" applyNumberFormat="1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vertical="center" wrapText="1"/>
    </xf>
    <xf numFmtId="164" fontId="15" fillId="5" borderId="4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wrapText="1"/>
    </xf>
    <xf numFmtId="0" fontId="0" fillId="0" borderId="0" xfId="0" applyFont="1"/>
    <xf numFmtId="0" fontId="22" fillId="3" borderId="9" xfId="0" applyFont="1" applyFill="1" applyBorder="1" applyAlignment="1"/>
    <xf numFmtId="0" fontId="22" fillId="3" borderId="10" xfId="0" applyFont="1" applyFill="1" applyBorder="1" applyAlignment="1"/>
    <xf numFmtId="0" fontId="22" fillId="3" borderId="11" xfId="0" applyFont="1" applyFill="1" applyBorder="1" applyAlignment="1"/>
    <xf numFmtId="0" fontId="22" fillId="3" borderId="12" xfId="0" applyFont="1" applyFill="1" applyBorder="1" applyAlignment="1"/>
    <xf numFmtId="0" fontId="22" fillId="3" borderId="13" xfId="0" applyFont="1" applyFill="1" applyBorder="1" applyAlignment="1"/>
  </cellXfs>
  <cellStyles count="1"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981075</xdr:colOff>
      <xdr:row>0</xdr:row>
      <xdr:rowOff>0</xdr:rowOff>
    </xdr:from>
    <xdr:to>
      <xdr:col>3</xdr:col>
      <xdr:colOff>962026</xdr:colOff>
      <xdr:row>2</xdr:row>
      <xdr:rowOff>193490</xdr:rowOff>
    </xdr:to>
    <xdr:pic>
      <xdr:nvPicPr>
        <xdr:cNvPr id="2" name="Picture 12" descr="NHS England co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0"/>
          <a:ext cx="1095376" cy="631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3"/>
  <sheetViews>
    <sheetView tabSelected="1" topLeftCell="A26" workbookViewId="0">
      <selection activeCell="I18" sqref="I18"/>
    </sheetView>
  </sheetViews>
  <sheetFormatPr defaultRowHeight="15"/>
  <cols>
    <col min="1" max="1" width="48.5703125" customWidth="1"/>
    <col min="2" max="2" width="10.85546875" customWidth="1"/>
    <col min="3" max="3" width="16.7109375" customWidth="1"/>
    <col min="4" max="4" width="14.85546875" customWidth="1"/>
    <col min="5" max="5" width="4.5703125" customWidth="1"/>
  </cols>
  <sheetData>
    <row r="1" spans="1:5" ht="16.5" thickBot="1">
      <c r="A1" s="33"/>
      <c r="B1" s="39" t="s">
        <v>0</v>
      </c>
    </row>
    <row r="2" spans="1:5" ht="18">
      <c r="A2" s="37" t="s">
        <v>1</v>
      </c>
      <c r="B2" s="38"/>
      <c r="C2" s="38"/>
    </row>
    <row r="3" spans="1:5" ht="15.75" thickBot="1">
      <c r="A3" s="2"/>
    </row>
    <row r="4" spans="1:5" ht="16.5" customHeight="1" thickBot="1">
      <c r="A4" s="34" t="s">
        <v>2</v>
      </c>
      <c r="B4" s="55" t="s">
        <v>3</v>
      </c>
      <c r="C4" s="54"/>
      <c r="D4" s="62"/>
      <c r="E4" s="63"/>
    </row>
    <row r="5" spans="1:5" ht="15.75" thickBot="1">
      <c r="A5" s="52"/>
      <c r="B5" s="56"/>
      <c r="C5" s="64"/>
      <c r="D5" s="65"/>
      <c r="E5" s="66"/>
    </row>
    <row r="6" spans="1:5" ht="32.25" customHeight="1" thickBot="1">
      <c r="A6" s="53"/>
      <c r="B6" s="15" t="s">
        <v>4</v>
      </c>
      <c r="C6" s="42"/>
    </row>
    <row r="7" spans="1:5" ht="15.75">
      <c r="A7" s="3"/>
    </row>
    <row r="8" spans="1:5" ht="16.5" thickBot="1">
      <c r="A8" s="1" t="s">
        <v>5</v>
      </c>
    </row>
    <row r="9" spans="1:5" ht="22.5">
      <c r="A9" s="4" t="s">
        <v>6</v>
      </c>
      <c r="B9" s="5" t="s">
        <v>7</v>
      </c>
      <c r="C9" s="5" t="s">
        <v>8</v>
      </c>
      <c r="D9" s="5" t="s">
        <v>9</v>
      </c>
    </row>
    <row r="10" spans="1:5">
      <c r="A10" s="28" t="s">
        <v>10</v>
      </c>
      <c r="B10" s="32">
        <v>2.06</v>
      </c>
      <c r="C10" s="41"/>
      <c r="D10" s="16">
        <f>SUM(B10*C10)</f>
        <v>0</v>
      </c>
    </row>
    <row r="11" spans="1:5">
      <c r="A11" s="28" t="s">
        <v>11</v>
      </c>
      <c r="B11" s="32">
        <v>1.27</v>
      </c>
      <c r="C11" s="41"/>
      <c r="D11" s="16">
        <f t="shared" ref="D11:D47" si="0">SUM(B11*C11)</f>
        <v>0</v>
      </c>
    </row>
    <row r="12" spans="1:5">
      <c r="A12" s="28" t="s">
        <v>12</v>
      </c>
      <c r="B12" s="32">
        <v>2.83</v>
      </c>
      <c r="C12" s="41"/>
      <c r="D12" s="16">
        <f t="shared" si="0"/>
        <v>0</v>
      </c>
    </row>
    <row r="13" spans="1:5">
      <c r="A13" s="28" t="s">
        <v>13</v>
      </c>
      <c r="B13" s="57">
        <v>10.81</v>
      </c>
      <c r="C13" s="41"/>
      <c r="D13" s="16">
        <f t="shared" si="0"/>
        <v>0</v>
      </c>
    </row>
    <row r="14" spans="1:5">
      <c r="A14" s="29" t="s">
        <v>14</v>
      </c>
      <c r="B14" s="57">
        <v>0.82</v>
      </c>
      <c r="C14" s="41"/>
      <c r="D14" s="16">
        <f t="shared" si="0"/>
        <v>0</v>
      </c>
    </row>
    <row r="15" spans="1:5">
      <c r="A15" s="28" t="s">
        <v>15</v>
      </c>
      <c r="B15" s="57">
        <v>2.19</v>
      </c>
      <c r="C15" s="41"/>
      <c r="D15" s="16">
        <f t="shared" si="0"/>
        <v>0</v>
      </c>
    </row>
    <row r="16" spans="1:5">
      <c r="A16" s="28" t="s">
        <v>16</v>
      </c>
      <c r="B16" s="57">
        <v>3.6</v>
      </c>
      <c r="C16" s="41"/>
      <c r="D16" s="16">
        <f t="shared" si="0"/>
        <v>0</v>
      </c>
    </row>
    <row r="17" spans="1:4">
      <c r="A17" s="29" t="s">
        <v>17</v>
      </c>
      <c r="B17" s="57">
        <v>3.75</v>
      </c>
      <c r="C17" s="41"/>
      <c r="D17" s="16">
        <f t="shared" si="0"/>
        <v>0</v>
      </c>
    </row>
    <row r="18" spans="1:4">
      <c r="A18" s="28" t="s">
        <v>18</v>
      </c>
      <c r="B18" s="57">
        <v>3.55</v>
      </c>
      <c r="C18" s="41"/>
      <c r="D18" s="16">
        <f t="shared" si="0"/>
        <v>0</v>
      </c>
    </row>
    <row r="19" spans="1:4">
      <c r="A19" s="29" t="s">
        <v>19</v>
      </c>
      <c r="B19" s="57">
        <v>2.4</v>
      </c>
      <c r="C19" s="41"/>
      <c r="D19" s="16">
        <f t="shared" si="0"/>
        <v>0</v>
      </c>
    </row>
    <row r="20" spans="1:4">
      <c r="A20" s="28" t="s">
        <v>20</v>
      </c>
      <c r="B20" s="57">
        <v>10.35</v>
      </c>
      <c r="C20" s="41"/>
      <c r="D20" s="16">
        <f t="shared" si="0"/>
        <v>0</v>
      </c>
    </row>
    <row r="21" spans="1:4">
      <c r="A21" s="29" t="s">
        <v>21</v>
      </c>
      <c r="B21" s="57">
        <v>2.99</v>
      </c>
      <c r="C21" s="41"/>
      <c r="D21" s="16">
        <f t="shared" si="0"/>
        <v>0</v>
      </c>
    </row>
    <row r="22" spans="1:4">
      <c r="A22" s="28" t="s">
        <v>22</v>
      </c>
      <c r="B22" s="57">
        <v>1.99</v>
      </c>
      <c r="C22" s="41"/>
      <c r="D22" s="16">
        <f t="shared" si="0"/>
        <v>0</v>
      </c>
    </row>
    <row r="23" spans="1:4">
      <c r="A23" s="28" t="s">
        <v>23</v>
      </c>
      <c r="B23" s="57">
        <v>2.5</v>
      </c>
      <c r="C23" s="41"/>
      <c r="D23" s="16">
        <f t="shared" si="0"/>
        <v>0</v>
      </c>
    </row>
    <row r="24" spans="1:4">
      <c r="A24" s="28" t="s">
        <v>24</v>
      </c>
      <c r="B24" s="57">
        <v>0.77</v>
      </c>
      <c r="C24" s="41"/>
      <c r="D24" s="16">
        <f t="shared" si="0"/>
        <v>0</v>
      </c>
    </row>
    <row r="25" spans="1:4">
      <c r="A25" s="28" t="s">
        <v>25</v>
      </c>
      <c r="B25" s="57">
        <v>1.46</v>
      </c>
      <c r="C25" s="41"/>
      <c r="D25" s="16">
        <f t="shared" si="0"/>
        <v>0</v>
      </c>
    </row>
    <row r="26" spans="1:4">
      <c r="A26" s="28" t="s">
        <v>26</v>
      </c>
      <c r="B26" s="57">
        <v>9.32</v>
      </c>
      <c r="C26" s="41"/>
      <c r="D26" s="16">
        <f t="shared" si="0"/>
        <v>0</v>
      </c>
    </row>
    <row r="27" spans="1:4">
      <c r="A27" s="35" t="s">
        <v>27</v>
      </c>
      <c r="B27" s="57">
        <v>4.88</v>
      </c>
      <c r="C27" s="41"/>
      <c r="D27" s="16">
        <f t="shared" si="0"/>
        <v>0</v>
      </c>
    </row>
    <row r="28" spans="1:4">
      <c r="A28" s="29" t="s">
        <v>28</v>
      </c>
      <c r="B28" s="57">
        <v>0.9</v>
      </c>
      <c r="C28" s="41"/>
      <c r="D28" s="16">
        <f t="shared" si="0"/>
        <v>0</v>
      </c>
    </row>
    <row r="29" spans="1:4">
      <c r="A29" s="28" t="s">
        <v>29</v>
      </c>
      <c r="B29" s="57">
        <v>4</v>
      </c>
      <c r="C29" s="41"/>
      <c r="D29" s="16">
        <f t="shared" si="0"/>
        <v>0</v>
      </c>
    </row>
    <row r="30" spans="1:4">
      <c r="A30" s="28" t="s">
        <v>30</v>
      </c>
      <c r="B30" s="57">
        <v>0.93</v>
      </c>
      <c r="C30" s="41"/>
      <c r="D30" s="16">
        <f t="shared" si="0"/>
        <v>0</v>
      </c>
    </row>
    <row r="31" spans="1:4">
      <c r="A31" s="29" t="s">
        <v>31</v>
      </c>
      <c r="B31" s="57">
        <v>0.86</v>
      </c>
      <c r="C31" s="41"/>
      <c r="D31" s="16">
        <f t="shared" si="0"/>
        <v>0</v>
      </c>
    </row>
    <row r="32" spans="1:4">
      <c r="A32" s="29" t="s">
        <v>32</v>
      </c>
      <c r="B32" s="57">
        <v>4.55</v>
      </c>
      <c r="C32" s="41"/>
      <c r="D32" s="16">
        <f t="shared" si="0"/>
        <v>0</v>
      </c>
    </row>
    <row r="33" spans="1:4">
      <c r="A33" s="28" t="s">
        <v>33</v>
      </c>
      <c r="B33" s="57">
        <v>1.65</v>
      </c>
      <c r="C33" s="41"/>
      <c r="D33" s="16">
        <f t="shared" si="0"/>
        <v>0</v>
      </c>
    </row>
    <row r="34" spans="1:4">
      <c r="A34" s="28" t="s">
        <v>34</v>
      </c>
      <c r="B34" s="57">
        <v>2.66</v>
      </c>
      <c r="C34" s="41"/>
      <c r="D34" s="16">
        <f t="shared" si="0"/>
        <v>0</v>
      </c>
    </row>
    <row r="35" spans="1:4">
      <c r="A35" s="28" t="s">
        <v>35</v>
      </c>
      <c r="B35" s="57">
        <v>6.17</v>
      </c>
      <c r="C35" s="41"/>
      <c r="D35" s="16">
        <f t="shared" si="0"/>
        <v>0</v>
      </c>
    </row>
    <row r="36" spans="1:4">
      <c r="A36" s="28" t="s">
        <v>36</v>
      </c>
      <c r="B36" s="57">
        <v>2.5099999999999998</v>
      </c>
      <c r="C36" s="41"/>
      <c r="D36" s="16">
        <f t="shared" si="0"/>
        <v>0</v>
      </c>
    </row>
    <row r="37" spans="1:4">
      <c r="A37" s="28" t="s">
        <v>37</v>
      </c>
      <c r="B37" s="57">
        <v>1.42</v>
      </c>
      <c r="C37" s="41"/>
      <c r="D37" s="16">
        <f t="shared" si="0"/>
        <v>0</v>
      </c>
    </row>
    <row r="38" spans="1:4">
      <c r="A38" s="30" t="s">
        <v>38</v>
      </c>
      <c r="B38" s="57">
        <v>2.5</v>
      </c>
      <c r="C38" s="41"/>
      <c r="D38" s="16">
        <f t="shared" si="0"/>
        <v>0</v>
      </c>
    </row>
    <row r="39" spans="1:4">
      <c r="A39" s="36" t="s">
        <v>39</v>
      </c>
      <c r="B39" s="57">
        <v>2.94</v>
      </c>
      <c r="C39" s="41"/>
      <c r="D39" s="16">
        <f t="shared" si="0"/>
        <v>0</v>
      </c>
    </row>
    <row r="40" spans="1:4">
      <c r="A40" s="31" t="s">
        <v>40</v>
      </c>
      <c r="B40" s="57">
        <v>0.78</v>
      </c>
      <c r="C40" s="41"/>
      <c r="D40" s="16">
        <f t="shared" si="0"/>
        <v>0</v>
      </c>
    </row>
    <row r="41" spans="1:4">
      <c r="A41" s="31" t="s">
        <v>41</v>
      </c>
      <c r="B41" s="57">
        <v>9.4</v>
      </c>
      <c r="C41" s="41"/>
      <c r="D41" s="16">
        <f t="shared" si="0"/>
        <v>0</v>
      </c>
    </row>
    <row r="42" spans="1:4">
      <c r="A42" s="31" t="s">
        <v>42</v>
      </c>
      <c r="B42" s="57">
        <v>3.59</v>
      </c>
      <c r="C42" s="41"/>
      <c r="D42" s="16">
        <f t="shared" si="0"/>
        <v>0</v>
      </c>
    </row>
    <row r="43" spans="1:4" s="61" customFormat="1">
      <c r="A43" s="58" t="s">
        <v>43</v>
      </c>
      <c r="B43" s="59">
        <v>12.25</v>
      </c>
      <c r="C43" s="60"/>
      <c r="D43" s="16"/>
    </row>
    <row r="44" spans="1:4">
      <c r="A44" s="31" t="s">
        <v>44</v>
      </c>
      <c r="B44" s="57">
        <v>0.97</v>
      </c>
      <c r="C44" s="41"/>
      <c r="D44" s="16">
        <f t="shared" si="0"/>
        <v>0</v>
      </c>
    </row>
    <row r="45" spans="1:4">
      <c r="A45" s="31" t="s">
        <v>45</v>
      </c>
      <c r="B45" s="57">
        <v>1.25</v>
      </c>
      <c r="C45" s="41"/>
      <c r="D45" s="16">
        <f t="shared" si="0"/>
        <v>0</v>
      </c>
    </row>
    <row r="46" spans="1:4">
      <c r="A46" s="31" t="s">
        <v>46</v>
      </c>
      <c r="B46" s="57">
        <v>3.8</v>
      </c>
      <c r="C46" s="41"/>
      <c r="D46" s="16">
        <f t="shared" si="0"/>
        <v>0</v>
      </c>
    </row>
    <row r="47" spans="1:4">
      <c r="A47" s="31" t="s">
        <v>47</v>
      </c>
      <c r="B47" s="57">
        <v>0.78</v>
      </c>
      <c r="C47" s="41"/>
      <c r="D47" s="16">
        <f t="shared" si="0"/>
        <v>0</v>
      </c>
    </row>
    <row r="48" spans="1:4">
      <c r="A48" s="6"/>
      <c r="B48" s="43"/>
      <c r="C48" s="46"/>
      <c r="D48" s="49">
        <f>SUM(D10:D47)</f>
        <v>0</v>
      </c>
    </row>
    <row r="49" spans="1:5">
      <c r="A49" s="7" t="s">
        <v>48</v>
      </c>
      <c r="B49" s="44"/>
      <c r="C49" s="47"/>
      <c r="D49" s="50"/>
    </row>
    <row r="50" spans="1:5">
      <c r="A50" s="8"/>
      <c r="B50" s="45"/>
      <c r="C50" s="48"/>
      <c r="D50" s="51"/>
    </row>
    <row r="51" spans="1:5">
      <c r="A51" s="9"/>
    </row>
    <row r="52" spans="1:5" ht="18">
      <c r="A52" s="10"/>
      <c r="B52" s="17" t="s">
        <v>49</v>
      </c>
      <c r="C52" s="11" t="s">
        <v>50</v>
      </c>
    </row>
    <row r="53" spans="1:5" ht="18">
      <c r="A53" s="12" t="s">
        <v>51</v>
      </c>
      <c r="B53" s="13"/>
      <c r="C53" s="18">
        <f>(D48)</f>
        <v>0</v>
      </c>
    </row>
    <row r="54" spans="1:5" ht="18">
      <c r="A54" s="12" t="s">
        <v>52</v>
      </c>
      <c r="B54" s="14"/>
      <c r="C54" s="19">
        <f>SUM(C53*0.2)</f>
        <v>0</v>
      </c>
    </row>
    <row r="55" spans="1:5" ht="18">
      <c r="A55" s="12" t="s">
        <v>53</v>
      </c>
      <c r="B55" s="14"/>
      <c r="C55" s="18">
        <f>SUM(C53:C54)</f>
        <v>0</v>
      </c>
    </row>
    <row r="56" spans="1:5" ht="18">
      <c r="A56" s="12" t="s">
        <v>54</v>
      </c>
      <c r="B56" s="40"/>
      <c r="C56" s="18">
        <f>SUM(B56*3.75)</f>
        <v>0</v>
      </c>
    </row>
    <row r="57" spans="1:5" ht="18">
      <c r="A57" s="12" t="s">
        <v>55</v>
      </c>
      <c r="B57" s="40"/>
      <c r="C57" s="40"/>
      <c r="E57" t="s">
        <v>56</v>
      </c>
    </row>
    <row r="58" spans="1:5" ht="18">
      <c r="A58" s="12" t="s">
        <v>57</v>
      </c>
      <c r="B58" s="14"/>
      <c r="C58" s="18">
        <f>SUM(C55:C56)-C57</f>
        <v>0</v>
      </c>
    </row>
    <row r="61" spans="1:5">
      <c r="A61" s="25" t="s">
        <v>58</v>
      </c>
    </row>
    <row r="62" spans="1:5" ht="4.5" customHeight="1">
      <c r="A62" s="20"/>
    </row>
    <row r="63" spans="1:5">
      <c r="A63" s="26" t="s">
        <v>59</v>
      </c>
    </row>
    <row r="64" spans="1:5" ht="5.25" customHeight="1">
      <c r="A64" s="2"/>
    </row>
    <row r="65" spans="1:1">
      <c r="A65" s="26" t="s">
        <v>60</v>
      </c>
    </row>
    <row r="66" spans="1:1" ht="5.25" customHeight="1">
      <c r="A66" s="2"/>
    </row>
    <row r="67" spans="1:1">
      <c r="A67" s="26" t="s">
        <v>61</v>
      </c>
    </row>
    <row r="68" spans="1:1" ht="5.25" customHeight="1">
      <c r="A68" s="2"/>
    </row>
    <row r="69" spans="1:1">
      <c r="A69" s="26" t="s">
        <v>62</v>
      </c>
    </row>
    <row r="70" spans="1:1" ht="5.25" customHeight="1">
      <c r="A70" s="2"/>
    </row>
    <row r="71" spans="1:1">
      <c r="A71" s="26" t="s">
        <v>63</v>
      </c>
    </row>
    <row r="72" spans="1:1" ht="5.25" customHeight="1">
      <c r="A72" s="2"/>
    </row>
    <row r="73" spans="1:1">
      <c r="A73" s="26" t="s">
        <v>64</v>
      </c>
    </row>
    <row r="74" spans="1:1">
      <c r="A74" s="26" t="s">
        <v>65</v>
      </c>
    </row>
    <row r="75" spans="1:1">
      <c r="A75" s="26" t="s">
        <v>66</v>
      </c>
    </row>
    <row r="76" spans="1:1">
      <c r="A76" s="9"/>
    </row>
    <row r="77" spans="1:1">
      <c r="A77" s="27" t="s">
        <v>67</v>
      </c>
    </row>
    <row r="78" spans="1:1">
      <c r="A78" s="22"/>
    </row>
    <row r="79" spans="1:1">
      <c r="A79" s="21" t="s">
        <v>68</v>
      </c>
    </row>
    <row r="80" spans="1:1">
      <c r="A80" s="21" t="s">
        <v>69</v>
      </c>
    </row>
    <row r="81" spans="1:2">
      <c r="A81" s="21" t="s">
        <v>70</v>
      </c>
    </row>
    <row r="82" spans="1:2">
      <c r="A82" s="23"/>
    </row>
    <row r="83" spans="1:2" ht="15.75">
      <c r="A83" s="24" t="s">
        <v>71</v>
      </c>
      <c r="B83" s="24" t="s">
        <v>72</v>
      </c>
    </row>
  </sheetData>
  <mergeCells count="6">
    <mergeCell ref="B48:B50"/>
    <mergeCell ref="C48:C50"/>
    <mergeCell ref="D48:D50"/>
    <mergeCell ref="A5:A6"/>
    <mergeCell ref="C4:E5"/>
    <mergeCell ref="B4:B5"/>
  </mergeCells>
  <conditionalFormatting sqref="D10:D47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0da7de6-39d3-46d4-8e46-c3a57d4ed22e">
      <Terms xmlns="http://schemas.microsoft.com/office/infopath/2007/PartnerControls"/>
    </lcf76f155ced4ddcb4097134ff3c332f>
    <TaxCatchAll xmlns="cccaf3ac-2de9-44d4-aa31-54302fceb5f7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241757B2F5A64F951C5FF804911444" ma:contentTypeVersion="19" ma:contentTypeDescription="Create a new document." ma:contentTypeScope="" ma:versionID="689f58f1f87a8a7f3ac07fca21694e9f">
  <xsd:schema xmlns:xsd="http://www.w3.org/2001/XMLSchema" xmlns:xs="http://www.w3.org/2001/XMLSchema" xmlns:p="http://schemas.microsoft.com/office/2006/metadata/properties" xmlns:ns1="http://schemas.microsoft.com/sharepoint/v3" xmlns:ns2="b0da7de6-39d3-46d4-8e46-c3a57d4ed22e" xmlns:ns3="17f91fa6-0880-4fc3-96ae-0c1e58609bde" xmlns:ns4="cccaf3ac-2de9-44d4-aa31-54302fceb5f7" targetNamespace="http://schemas.microsoft.com/office/2006/metadata/properties" ma:root="true" ma:fieldsID="1509dc2a35b65b80f9dc315faf05a8fb" ns1:_="" ns2:_="" ns3:_="" ns4:_="">
    <xsd:import namespace="http://schemas.microsoft.com/sharepoint/v3"/>
    <xsd:import namespace="b0da7de6-39d3-46d4-8e46-c3a57d4ed22e"/>
    <xsd:import namespace="17f91fa6-0880-4fc3-96ae-0c1e58609bde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da7de6-39d3-46d4-8e46-c3a57d4ed2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f91fa6-0880-4fc3-96ae-0c1e58609b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5c9593c0-5c5d-4763-bcc3-6a53dd62c484}" ma:internalName="TaxCatchAll" ma:showField="CatchAllData" ma:web="17f91fa6-0880-4fc3-96ae-0c1e58609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2C761E-6D80-4132-9498-342E994CB127}"/>
</file>

<file path=customXml/itemProps2.xml><?xml version="1.0" encoding="utf-8"?>
<ds:datastoreItem xmlns:ds="http://schemas.openxmlformats.org/officeDocument/2006/customXml" ds:itemID="{7EBC6FCD-1406-4C6C-830F-615BEEB41D12}"/>
</file>

<file path=customXml/itemProps3.xml><?xml version="1.0" encoding="utf-8"?>
<ds:datastoreItem xmlns:ds="http://schemas.openxmlformats.org/officeDocument/2006/customXml" ds:itemID="{28613BF5-8676-4F37-9837-0B8580EF87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IMS3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Hainsworth</dc:creator>
  <cp:keywords/>
  <dc:description/>
  <cp:lastModifiedBy>Jon Hainsworth</cp:lastModifiedBy>
  <cp:revision/>
  <dcterms:created xsi:type="dcterms:W3CDTF">2014-07-03T10:09:18Z</dcterms:created>
  <dcterms:modified xsi:type="dcterms:W3CDTF">2023-08-09T13:13:33Z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0x01010091241757B2F5A64F951C5FF804911444</vt:lpwstr>
  </property>
  <property fmtid="{D5CDD505-2E9C-101B-9397-08002B2CF9AE}" pid="3" name="MediaServiceImageTags">
    <vt:lpwstr/>
  </property>
</Properties>
</file>